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50"/>
  </bookViews>
  <sheets>
    <sheet name="Ark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K3" i="1"/>
  <c r="L3" i="1"/>
  <c r="M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0" i="1"/>
  <c r="K10" i="1"/>
  <c r="L10" i="1"/>
  <c r="M10" i="1"/>
  <c r="N3" i="1" l="1"/>
  <c r="N10" i="1" l="1"/>
  <c r="N6" i="1"/>
  <c r="N5" i="1"/>
  <c r="N7" i="1"/>
  <c r="N8" i="1"/>
  <c r="N4" i="1"/>
  <c r="N9" i="1"/>
</calcChain>
</file>

<file path=xl/sharedStrings.xml><?xml version="1.0" encoding="utf-8"?>
<sst xmlns="http://schemas.openxmlformats.org/spreadsheetml/2006/main" count="33" uniqueCount="25">
  <si>
    <t>EDX</t>
  </si>
  <si>
    <t>Si</t>
  </si>
  <si>
    <t>Al</t>
  </si>
  <si>
    <t>Ratio</t>
  </si>
  <si>
    <t>Bentonite</t>
  </si>
  <si>
    <t>ZSM-5</t>
  </si>
  <si>
    <t>Average Si</t>
  </si>
  <si>
    <t>Average Al</t>
  </si>
  <si>
    <t>Sample No</t>
  </si>
  <si>
    <t>Sample ID</t>
  </si>
  <si>
    <t>50 wt% ZSM-5</t>
  </si>
  <si>
    <t>50 wt% ZSM-5 + 10wt% C</t>
  </si>
  <si>
    <t>70 wt% ZSM-5</t>
  </si>
  <si>
    <t>60 wt% ZSM-5 (Batch B)</t>
  </si>
  <si>
    <t>60 wt% ZSM-5 (Batch A)</t>
  </si>
  <si>
    <t>80 wt% ZSM-5</t>
  </si>
  <si>
    <t>Sample code</t>
  </si>
  <si>
    <t>A</t>
  </si>
  <si>
    <t>A2</t>
  </si>
  <si>
    <t>C</t>
  </si>
  <si>
    <t>D</t>
  </si>
  <si>
    <t>B2</t>
  </si>
  <si>
    <t>B</t>
  </si>
  <si>
    <t>Si - S.D</t>
  </si>
  <si>
    <t>Al - S.D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</si>
</sst>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O2" sqref="O2"/>
    </sheetView>
  </sheetViews>
  <sheetFormatPr defaultRowHeight="14" x14ac:dyDescent="0.3"/>
  <cols>
    <col min="1" max="1" width="8.7265625" style="1"/>
    <col min="2" max="2" width="20.1796875" style="1" customWidth="1"/>
    <col min="3" max="3" width="12.453125" style="1" customWidth="1"/>
    <col min="4" max="16384" width="8.7265625" style="1"/>
  </cols>
  <sheetData>
    <row r="1" spans="1:15" x14ac:dyDescent="0.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3">
      <c r="A2" s="3" t="s">
        <v>8</v>
      </c>
      <c r="B2" s="3" t="s">
        <v>9</v>
      </c>
      <c r="C2" s="3" t="s">
        <v>16</v>
      </c>
      <c r="D2" s="3" t="s">
        <v>1</v>
      </c>
      <c r="E2" s="3" t="s">
        <v>2</v>
      </c>
      <c r="F2" s="3" t="s">
        <v>1</v>
      </c>
      <c r="G2" s="3" t="s">
        <v>2</v>
      </c>
      <c r="H2" s="3" t="s">
        <v>1</v>
      </c>
      <c r="I2" s="3" t="s">
        <v>2</v>
      </c>
      <c r="J2" s="3" t="s">
        <v>6</v>
      </c>
      <c r="K2" s="3" t="s">
        <v>23</v>
      </c>
      <c r="L2" s="3" t="s">
        <v>7</v>
      </c>
      <c r="M2" s="3" t="s">
        <v>24</v>
      </c>
      <c r="N2" s="3" t="s">
        <v>3</v>
      </c>
      <c r="O2" s="3"/>
    </row>
    <row r="3" spans="1:15" x14ac:dyDescent="0.3">
      <c r="A3" s="3">
        <v>1</v>
      </c>
      <c r="B3" s="3" t="s">
        <v>10</v>
      </c>
      <c r="C3" s="3" t="s">
        <v>17</v>
      </c>
      <c r="D3" s="4">
        <v>33.729999999999997</v>
      </c>
      <c r="E3" s="4">
        <v>4.4800000000000004</v>
      </c>
      <c r="F3" s="4">
        <v>34.549999999999997</v>
      </c>
      <c r="G3" s="4">
        <v>4.68</v>
      </c>
      <c r="H3" s="4">
        <v>35.549999999999997</v>
      </c>
      <c r="I3" s="4">
        <v>4.54</v>
      </c>
      <c r="J3" s="3">
        <f>AVERAGE(D3,F3,H3)</f>
        <v>34.61</v>
      </c>
      <c r="K3" s="3">
        <f>STDEV(D3,F3,H3)</f>
        <v>0.9114823092084674</v>
      </c>
      <c r="L3" s="3">
        <f>AVERAGE(E3,G3,I3)</f>
        <v>4.5666666666666664</v>
      </c>
      <c r="M3" s="3">
        <f>STDEV(E3,G3,I3)</f>
        <v>0.10263202878893735</v>
      </c>
      <c r="N3" s="3">
        <f>J3/L3</f>
        <v>7.5788321167883215</v>
      </c>
      <c r="O3" s="3"/>
    </row>
    <row r="4" spans="1:15" ht="14" customHeight="1" x14ac:dyDescent="0.3">
      <c r="A4" s="3">
        <v>6</v>
      </c>
      <c r="B4" s="3" t="s">
        <v>11</v>
      </c>
      <c r="C4" s="3" t="s">
        <v>18</v>
      </c>
      <c r="D4" s="4">
        <v>35.51</v>
      </c>
      <c r="E4" s="4">
        <v>4.13</v>
      </c>
      <c r="F4" s="4">
        <v>34.119999999999997</v>
      </c>
      <c r="G4" s="4">
        <v>4.75</v>
      </c>
      <c r="H4" s="4">
        <v>35.25</v>
      </c>
      <c r="I4" s="4">
        <v>4.71</v>
      </c>
      <c r="J4" s="3">
        <f>AVERAGE(D4,F4,H4)</f>
        <v>34.96</v>
      </c>
      <c r="K4" s="3">
        <f t="shared" ref="K4:K10" si="0">STDEV(D4,F4,H4)</f>
        <v>0.73898579147369348</v>
      </c>
      <c r="L4" s="3">
        <f>AVERAGE(E4,G4,I4)</f>
        <v>4.53</v>
      </c>
      <c r="M4" s="3">
        <f t="shared" ref="M4:M10" si="1">STDEV(E4,G4,I4)</f>
        <v>0.34698703145794951</v>
      </c>
      <c r="N4" s="3">
        <f>J4/L4</f>
        <v>7.7174392935982334</v>
      </c>
      <c r="O4" s="3"/>
    </row>
    <row r="5" spans="1:15" x14ac:dyDescent="0.3">
      <c r="A5" s="3">
        <v>3</v>
      </c>
      <c r="B5" s="3" t="s">
        <v>13</v>
      </c>
      <c r="C5" s="3" t="s">
        <v>22</v>
      </c>
      <c r="D5" s="4">
        <v>39.11</v>
      </c>
      <c r="E5" s="4">
        <v>4.0599999999999996</v>
      </c>
      <c r="F5" s="4">
        <v>39.46</v>
      </c>
      <c r="G5" s="4">
        <v>4.2300000000000004</v>
      </c>
      <c r="H5" s="4">
        <v>37.14</v>
      </c>
      <c r="I5" s="4">
        <v>3.97</v>
      </c>
      <c r="J5" s="3">
        <f>AVERAGE(D5,F5,H5)</f>
        <v>38.57</v>
      </c>
      <c r="K5" s="3">
        <f t="shared" si="0"/>
        <v>1.2507197927593534</v>
      </c>
      <c r="L5" s="3">
        <f>AVERAGE(E5,G5,I5)</f>
        <v>4.0866666666666669</v>
      </c>
      <c r="M5" s="3">
        <f t="shared" si="1"/>
        <v>0.1320353488022559</v>
      </c>
      <c r="N5" s="3">
        <f>J5/L5</f>
        <v>9.4380097879282214</v>
      </c>
      <c r="O5" s="3"/>
    </row>
    <row r="6" spans="1:15" x14ac:dyDescent="0.3">
      <c r="A6" s="3">
        <v>2</v>
      </c>
      <c r="B6" s="3" t="s">
        <v>14</v>
      </c>
      <c r="C6" s="3" t="s">
        <v>21</v>
      </c>
      <c r="D6" s="4">
        <v>34.26</v>
      </c>
      <c r="E6" s="4">
        <v>3.71</v>
      </c>
      <c r="F6" s="4">
        <v>36.229999999999997</v>
      </c>
      <c r="G6" s="4">
        <v>3.77</v>
      </c>
      <c r="H6" s="4">
        <v>35.979999999999997</v>
      </c>
      <c r="I6" s="4">
        <v>2.91</v>
      </c>
      <c r="J6" s="3">
        <f t="shared" ref="J6:J10" si="2">AVERAGE(D6,F6,H6)</f>
        <v>35.49</v>
      </c>
      <c r="K6" s="3">
        <f t="shared" si="0"/>
        <v>1.0725203960764562</v>
      </c>
      <c r="L6" s="3">
        <f t="shared" ref="L6:L10" si="3">AVERAGE(E6,G6,I6)</f>
        <v>3.4633333333333334</v>
      </c>
      <c r="M6" s="3">
        <f t="shared" si="1"/>
        <v>0.48013886880081907</v>
      </c>
      <c r="N6" s="3">
        <f t="shared" ref="N6:N10" si="4">J6/L6</f>
        <v>10.247353224254091</v>
      </c>
      <c r="O6" s="3"/>
    </row>
    <row r="7" spans="1:15" x14ac:dyDescent="0.3">
      <c r="A7" s="3">
        <v>4</v>
      </c>
      <c r="B7" s="3" t="s">
        <v>12</v>
      </c>
      <c r="C7" s="3" t="s">
        <v>19</v>
      </c>
      <c r="D7" s="4">
        <v>36.89</v>
      </c>
      <c r="E7" s="4">
        <v>3.11</v>
      </c>
      <c r="F7" s="4">
        <v>37.19</v>
      </c>
      <c r="G7" s="4">
        <v>3.07</v>
      </c>
      <c r="H7" s="4">
        <v>32.659999999999997</v>
      </c>
      <c r="I7" s="4">
        <v>2.92</v>
      </c>
      <c r="J7" s="3">
        <f t="shared" si="2"/>
        <v>35.58</v>
      </c>
      <c r="K7" s="3">
        <f t="shared" si="0"/>
        <v>2.5332390333326238</v>
      </c>
      <c r="L7" s="3">
        <f t="shared" si="3"/>
        <v>3.0333333333333332</v>
      </c>
      <c r="M7" s="3">
        <f t="shared" si="1"/>
        <v>0.10016652800877809</v>
      </c>
      <c r="N7" s="3">
        <f t="shared" si="4"/>
        <v>11.729670329670329</v>
      </c>
      <c r="O7" s="3"/>
    </row>
    <row r="8" spans="1:15" x14ac:dyDescent="0.3">
      <c r="A8" s="3">
        <v>5</v>
      </c>
      <c r="B8" s="3" t="s">
        <v>15</v>
      </c>
      <c r="C8" s="3" t="s">
        <v>20</v>
      </c>
      <c r="D8" s="4">
        <v>39.19</v>
      </c>
      <c r="E8" s="4">
        <v>2.67</v>
      </c>
      <c r="F8" s="4">
        <v>38.78</v>
      </c>
      <c r="G8" s="4">
        <v>2.71</v>
      </c>
      <c r="H8" s="4">
        <v>39.35</v>
      </c>
      <c r="I8" s="4">
        <v>2.64</v>
      </c>
      <c r="J8" s="3">
        <f t="shared" si="2"/>
        <v>39.106666666666662</v>
      </c>
      <c r="K8" s="3">
        <f t="shared" si="0"/>
        <v>0.29399546481762795</v>
      </c>
      <c r="L8" s="3">
        <f t="shared" si="3"/>
        <v>2.6733333333333333</v>
      </c>
      <c r="M8" s="3">
        <f t="shared" si="1"/>
        <v>3.5118845842842389E-2</v>
      </c>
      <c r="N8" s="3">
        <f t="shared" si="4"/>
        <v>14.628428927680796</v>
      </c>
      <c r="O8" s="3"/>
    </row>
    <row r="9" spans="1:15" x14ac:dyDescent="0.3">
      <c r="A9" s="3" t="s">
        <v>4</v>
      </c>
      <c r="B9" s="3" t="s">
        <v>4</v>
      </c>
      <c r="C9" s="3" t="s">
        <v>4</v>
      </c>
      <c r="D9" s="4">
        <v>23.78</v>
      </c>
      <c r="E9" s="4">
        <v>8.07</v>
      </c>
      <c r="F9" s="4">
        <v>22.73</v>
      </c>
      <c r="G9" s="4">
        <v>7.8</v>
      </c>
      <c r="H9" s="4">
        <v>24.35</v>
      </c>
      <c r="I9" s="4">
        <v>8.18</v>
      </c>
      <c r="J9" s="3">
        <f t="shared" si="2"/>
        <v>23.620000000000005</v>
      </c>
      <c r="K9" s="3">
        <f t="shared" si="0"/>
        <v>0.82176639016207087</v>
      </c>
      <c r="L9" s="3">
        <f t="shared" si="3"/>
        <v>8.0166666666666675</v>
      </c>
      <c r="M9" s="3">
        <f t="shared" si="1"/>
        <v>0.19553345834749955</v>
      </c>
      <c r="N9" s="3">
        <f t="shared" si="4"/>
        <v>2.9463617463617466</v>
      </c>
      <c r="O9" s="3"/>
    </row>
    <row r="10" spans="1:15" x14ac:dyDescent="0.3">
      <c r="A10" s="3" t="s">
        <v>5</v>
      </c>
      <c r="B10" s="3" t="s">
        <v>5</v>
      </c>
      <c r="C10" s="3" t="s">
        <v>5</v>
      </c>
      <c r="D10" s="4">
        <v>37.68</v>
      </c>
      <c r="E10" s="4">
        <v>1.21</v>
      </c>
      <c r="F10" s="4">
        <v>40.89</v>
      </c>
      <c r="G10" s="4">
        <v>1.28</v>
      </c>
      <c r="H10" s="4">
        <v>39.93</v>
      </c>
      <c r="I10" s="4">
        <v>1.24</v>
      </c>
      <c r="J10" s="3">
        <f t="shared" si="2"/>
        <v>39.5</v>
      </c>
      <c r="K10" s="3">
        <f t="shared" si="0"/>
        <v>1.6476346682441472</v>
      </c>
      <c r="L10" s="3">
        <f t="shared" si="3"/>
        <v>1.2433333333333334</v>
      </c>
      <c r="M10" s="3">
        <f t="shared" si="1"/>
        <v>3.5118845842842493E-2</v>
      </c>
      <c r="N10" s="3">
        <f t="shared" si="4"/>
        <v>31.769436997319033</v>
      </c>
      <c r="O10" s="3"/>
    </row>
    <row r="11" spans="1:15" x14ac:dyDescent="0.3">
      <c r="D11" s="2"/>
      <c r="E11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2018-07-15T20:00:03Z</dcterms:modified>
</cp:coreProperties>
</file>